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8"/>
  </bookViews>
  <sheets>
    <sheet name="Főösszesítő" sheetId="1" r:id="rId1"/>
    <sheet name="Munkanem összesítő" sheetId="2" r:id="rId2"/>
    <sheet name="21." sheetId="3" r:id="rId3"/>
    <sheet name="23." sheetId="4" r:id="rId4"/>
    <sheet name="33." sheetId="5" r:id="rId5"/>
    <sheet name="35." sheetId="6" r:id="rId6"/>
    <sheet name="36." sheetId="7" r:id="rId7"/>
    <sheet name="43." sheetId="8" r:id="rId8"/>
    <sheet name="45." sheetId="9" r:id="rId9"/>
    <sheet name="47." sheetId="10" r:id="rId10"/>
    <sheet name="48." sheetId="11" r:id="rId11"/>
    <sheet name="61." sheetId="12" r:id="rId12"/>
    <sheet name="62." sheetId="13" r:id="rId13"/>
  </sheets>
  <definedNames/>
  <calcPr fullCalcOnLoad="1"/>
</workbook>
</file>

<file path=xl/sharedStrings.xml><?xml version="1.0" encoding="utf-8"?>
<sst xmlns="http://schemas.openxmlformats.org/spreadsheetml/2006/main" count="331" uniqueCount="140">
  <si>
    <t>Ssz.</t>
  </si>
  <si>
    <t>Megnevezés</t>
  </si>
  <si>
    <t>Anyagköltség</t>
  </si>
  <si>
    <t>Díjköltség</t>
  </si>
  <si>
    <t>21</t>
  </si>
  <si>
    <t>Irtás, föld- és sziklamunka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</si>
  <si>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</si>
  <si>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</si>
  <si>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</si>
  <si>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</si>
  <si>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</si>
  <si>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</si>
  <si>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</si>
  <si>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</si>
  <si>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</si>
  <si>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21-003-6.1.1</t>
  </si>
  <si>
    <t>Munkaárok földkiemelése közmű nélküli területen, gépi erővel, kiegészítő kézi munkával, bármely konzisztenciájú, I-IV. oszt. talajban, dúcolás nélkül, 3,0 m² szelvényig</t>
  </si>
  <si>
    <t>m3</t>
  </si>
  <si>
    <t>[ÖN]</t>
  </si>
  <si>
    <t>21-003-1.1.1.2</t>
  </si>
  <si>
    <t>Lyukfúrás vagy kisméretű földkiemelés, oszlop, alaptest vagy lehorgonyzás részére, kézi erővel, 2 m mélységig, 0,30 m átmérőig, talajosztály: III.</t>
  </si>
  <si>
    <t>m</t>
  </si>
  <si>
    <t>21-003-1.1.2.2</t>
  </si>
  <si>
    <t>Lyukfúrás vagy kisméretű földkiemelés, oszlop, alaptest vagy lehorgonyzás részére, kézi erővel, 2 m mélységig, 0,31-0,70 m átmérő között, III. talajosztály</t>
  </si>
  <si>
    <t>21-002-1.2</t>
  </si>
  <si>
    <t>Humuszos termőréteg, termőföld leszedése, terítése gépi erővel, 18%-os terephajlásig, bármilyen talajban, szállítással, 50,1-200,0 m között</t>
  </si>
  <si>
    <t>21-003-7.1.6.1</t>
  </si>
  <si>
    <t>Munkagödör földkiemelése épületek és műtárgyak helyén bármely konzisztenciájú, I-IV. oszt. talajban, gépi erővel, kiegészítő kézi munkával, alapterület: 250,0 m² felett, bármely mélységnél</t>
  </si>
  <si>
    <t>21-004-5.1.1.1</t>
  </si>
  <si>
    <t>Tükörkészítés tömörítés nélkül, sík felületen gépi erővel, kiegészítő kézi munkával talajosztály: I-IV.</t>
  </si>
  <si>
    <t>m2</t>
  </si>
  <si>
    <t>21-008-2.1.3</t>
  </si>
  <si>
    <t>Tömörítés bármely tömörítési osztályban gépi erővel, nagy felületen, tömörségi fok: 95%</t>
  </si>
  <si>
    <t>21-008-3.1.2</t>
  </si>
  <si>
    <t>Simító hengerlés a földmű (tükör és padka) felületén, gépi erővel, 3,0 m-nél nagyobb szélességnél</t>
  </si>
  <si>
    <t>21-011-1.2.1</t>
  </si>
  <si>
    <t>Fejtett föld felrakása szállítóeszközre, géppel, talajosztály I-IV., elszállítva 10 km-ig</t>
  </si>
  <si>
    <t>Munkanem összesen (HUF)</t>
  </si>
  <si>
    <t>23</t>
  </si>
  <si>
    <t>Síkalapozás</t>
  </si>
  <si>
    <t>23-003-1.1-0012310</t>
  </si>
  <si>
    <t>Beton- és vasbeton készítése, darus technológiával, .....minőségű betonból, sávalap, C8/10 - XN(H) földnedves kavicsbeton keverék CEM 32,5 pc. D↓max = 24 mm, m = 6,6 finomsági modulussal [vagy műszakilag ezzel egyenértékű]</t>
  </si>
  <si>
    <t>33</t>
  </si>
  <si>
    <t>Falazás és egyéb kőműves munkák</t>
  </si>
  <si>
    <t>33-001-1.3.3.3.1.1-0010308</t>
  </si>
  <si>
    <t>Teherhordó és kitöltő falazat készítése, beton, könnyűbeton falazóblokk vagy zsaluzóelem termékekből, 240-250 mm falvastagságban, 250x500x230 mm-es méretű beton zsaluzóelemből, kitöltő betonnal, betonacél beépítéssel, Leier ZS 25-ös zsaluzóelem, 250/500/230 mm, C16/20-16/kissé képlékeny kavicsbeton, B 60.40:12 mm átmérőjű betonacél [vagy műszakilag ezzel egyenértékű]</t>
  </si>
  <si>
    <t>35</t>
  </si>
  <si>
    <t>Ácsmunka</t>
  </si>
  <si>
    <t>35-001-1.4-0680041</t>
  </si>
  <si>
    <t>Fa tetőszerkezetek bármely rendszerben faragott (fűrészelt) fából, 0,031-0,036 m³/m² bedolgozott famennyiség között, Fűrészelt gerenda 150x200-300x300 mm 3-6.5 m I.o. [vagy műszakilag ezzel egyenértékű]</t>
  </si>
  <si>
    <t>35-002-5.1-0095132</t>
  </si>
  <si>
    <t>Páraáteresztő, vízzáró szellőzőszőnyeg elhelyezése deszkaborításon, sík fémlemezfedés alá, átlapolva, öntapadó ragasztócsíkkal, LINDAB szellőzőszönyeg [vagy műszakilag ezzel egyenértékű]</t>
  </si>
  <si>
    <t>35-004-1.1</t>
  </si>
  <si>
    <t>Deszkázás fémlemez fedés alá</t>
  </si>
  <si>
    <t>35-004-1.3</t>
  </si>
  <si>
    <t>Oldalfal deszkázás gyalult, hornyolt deszkával hézagosan rakva</t>
  </si>
  <si>
    <t>35-011-1.3.2-0251013</t>
  </si>
  <si>
    <t>Faanyag gomba és rovarkártevő elleni megelőző, egyidejűleg égéskésleltető védelme merítéses, bemártásos, fürösztéses technológiával felhordott anyaggal, PYRONATUR faanyag rovar, gomba és tűz elleni védőszer [vagy műszakilag ezzel egyenértékű]</t>
  </si>
  <si>
    <t>36</t>
  </si>
  <si>
    <t>Vakolás és rabicolás</t>
  </si>
  <si>
    <t>36-007-9.1.1-0415939</t>
  </si>
  <si>
    <t>Lábazati vakolatok; lábazati alapvakolat felhordása kézi erővel, 2 cm vastagságban, Baumit SockelPutz Lábazati alapvakolat, Cikkszám: 151803 [vagy műszakilag ezzel egyenértékű]</t>
  </si>
  <si>
    <t>36-002-11.1-0415910</t>
  </si>
  <si>
    <t>Tapadóhíd képzése gyári zsákos gúzanyaggal, kézi erővel, Baumit Előfröcskölő 2 mm, Cikkszám: 151602 [vagy műszakilag ezzel egyenértékű]</t>
  </si>
  <si>
    <t>36-002-4-0415917</t>
  </si>
  <si>
    <t>Vékonyvakolat alapozók felhordása, kézi erővel, Baumit Univerzális alapozó Cikkszám: 960125, vakolt felületre [vagy műszakilag ezzel egyenértékű]</t>
  </si>
  <si>
    <t>36-005-21.2.2.2-0415320</t>
  </si>
  <si>
    <t>Vékonyvakolatok, színvakolatok felhordása alapozott, előkészített felületre, vödrös kiszerelésű anyagból, vizes bázisú, műgyanta kötőanyagú vékonyvakolat készítése, egy rétegben, 1,5-2,5 mm-es szemcsemérettel, Baumit GranoporTop (Baumit Granopor) vakolat, kapart 2 mm, fehér, Cikkszám: 255104 [vagy műszakilag ezzel egyenértékű]</t>
  </si>
  <si>
    <t>43</t>
  </si>
  <si>
    <t>Bádogozás</t>
  </si>
  <si>
    <t>43-003-10.1.2.1-0993273</t>
  </si>
  <si>
    <t>Kétvízorros falfedés, egyenesvonalú kivitelben, színes műanyagbevonatú horganyzott acéllemezből, 50 cm kiterített szélességig, LINDAB Seamline FOP szegély tűzihorganyzott acél + Classic bevonat, standard színben, 0,6 mm vtg., kiterített szélesség: 301-350 mm [vagy műszakilag ezzel egyenértékű]</t>
  </si>
  <si>
    <t>43-001-1.1.3.2-0992005</t>
  </si>
  <si>
    <t>Táblás fedések; Fémlemez fedés táblalemezből álló szögkorc vagy kettőskorc rendszerben, színes műanyagbevonatú horganyzott acéllemezből, LINDAB Seamline FOP/PLX síktáblalemez 670x2000x0,6 mm, tűzihorganyzott acél + Elite bevonat, standard színben [vagy műszakilag ezzel egyenértékű]</t>
  </si>
  <si>
    <t>43-002-1.2-0144002</t>
  </si>
  <si>
    <t>Függőereszcsatorna szerelése, félkörszelvényű, bármilyen kiterített szélességben, színes műanyagbevonatú horganyzott acéllemezből, LINDAB Rainline R 125 félkörszelvényű függő ereszcsatorna, horganyzott acél + Elite bevonat, standard színben [vagy műszakilag ezzel egyenértékű]</t>
  </si>
  <si>
    <t>43-002-11.2-0144012</t>
  </si>
  <si>
    <t>Lefolyócső szerelése kör keresztmetszettel, bármilyen kiterített szélességgel, színes műanyagbevonatú horganyzott acéllemezből, LINDAB Rainline SRÖR 87 körszelvényű lefolyócső egyik végén szűkítve, horganyzott acél + Elite bevonat, standard színben [vagy műszakilag ezzel egyenértékű]</t>
  </si>
  <si>
    <t>45</t>
  </si>
  <si>
    <t>Fém nyílászáró és épületlakatos szerkezet elhelyezése</t>
  </si>
  <si>
    <t>45-004-23.1.1-0138550</t>
  </si>
  <si>
    <t>Tekercses kerítés szerelése előre elhelyezett oszlopokra, hegesztett hálós kerítésből, feszítő huzalok nélkül, (rögzítő kapcsok külön tételben kiírva), 1,50 m kerítés magasságig, BETAFENCE PANTANET ESSENTIAL hegesztett háló, osztás 101,6x50,8 mm, huzal 2,2 mm, magasság 1,5/25 m, zöld [vagy műszakilag ezzel egyenértékű]</t>
  </si>
  <si>
    <t>45-004-23.2.1-0138506</t>
  </si>
  <si>
    <t>Tekercses kerítés szerelése előre elhelyezett oszlopokra, hagyományos drótfonatos kerítésből, (a felerősítő elemek külön tételben kiírva), 1,50 kerítés magasságig, BETAFENCE Promo PVC háló, osztás 60x60, huzal 1,6/2,2 mm magasság: 1,5/25 m, zöld [vagy műszakilag ezzel egyenértékű]</t>
  </si>
  <si>
    <t>45-004-24.1-0138444</t>
  </si>
  <si>
    <t>Kiegészítők elhelyezése tekercses kerítéseknél, feszítőhuzal elhelyezése drótfonatos kerítéseknél, kerítés magasságát 50 cm-ként megosztva, BETAFENCE feszítőhuzal, zöld műanyag bevonattal, átmérő: 3,1 mm, hossza: 110 m [vagy műszakilag ezzel egyenértékű]</t>
  </si>
  <si>
    <t>45-004-24.2-0138451</t>
  </si>
  <si>
    <t>Kiegészítők elhelyezése tekercses kerítéseknél, drótfeszítők elhelyezése, feszítőhuzallal merevített kerítéseknél, BETAFENCE drótfeszítő Nr.2, zöld [vagy műszakilag ezzel egyenértékű]</t>
  </si>
  <si>
    <t>db</t>
  </si>
  <si>
    <t>45-004-24.3-0138465</t>
  </si>
  <si>
    <t>Kiegészítők elhelyezése tekercses kerítéseknél, rögzítő elemek elhelyezése, BETAFENCE BEKACLIP rögzítő kapocs, rozsdamentes, 1,51-2,00 m-ig 500db/doboz [vagy műszakilag ezzel egyenértékű]</t>
  </si>
  <si>
    <t>45-004-21.1.1-0138307</t>
  </si>
  <si>
    <t>Tekercses kerítésrendszer építésnél, oszlop elhelyezése 10 %-os tereplejtésig, (az alaptestek kiemelése, betonozása vagy a beton alapzat készítése külön tételben kiírva), kerítés köz- és sarokoszlop elhelyezése, 2,00 m kerítés magasságig, BETAFENCE BEKACLIP fém oszlop, átm.: 48 mm, magasság: 1,5 m, zöld [vagy műszakilag ezzel egyenértékű]</t>
  </si>
  <si>
    <t>45-003-1.1-0138019</t>
  </si>
  <si>
    <t>Kerítéskapu elhelyezése egyszárnyú kivitelben, BETAFENCE FORTINET kapu 1,25 m átjáróval, zöld műanyag bevonattal, 50x50 szemnagyság, 1250x1450 mm [vagy műszakilag ezzel egyenértékű]</t>
  </si>
  <si>
    <t>45-003-1.1</t>
  </si>
  <si>
    <t xml:space="preserve">Kerítéskapu elhelyezése egyszárnyú kivitelben Utcafronti részen, terv szerinti kivitelben 1,33/1,30 méretben, kaputelefonnal működtethető </t>
  </si>
  <si>
    <t>45-003-1.2</t>
  </si>
  <si>
    <t>Kerítéskapu elhelyezése kétszárnyú kivitelben, 6,00 m szabad nyílásméretig Utcafronti részen, terv szerinti kivitelben 3,0/1,30 méretben, távirányítással működtethető</t>
  </si>
  <si>
    <t>45-004-4.1</t>
  </si>
  <si>
    <t>Kerítésmező elhelyezése, terv szerinti kivitelben, alumínium keresztléc, antracit bevonattal 2,50/1,30</t>
  </si>
  <si>
    <t>47</t>
  </si>
  <si>
    <t>Felületképzés</t>
  </si>
  <si>
    <t>47-031-3.12.2.2-0418751</t>
  </si>
  <si>
    <t>Külső fafelületek lazúrozása, gyalult felületen, oldószeres lazúrral, két rétegben, tagolt felületen, REVCO Wood-Line falazúr, natúr [vagy műszakilag ezzel egyenértékű]</t>
  </si>
  <si>
    <t>48</t>
  </si>
  <si>
    <t>Szigetelés</t>
  </si>
  <si>
    <t>48-002-1.3.1.2-0099043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</si>
  <si>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 hegesztéssel fektetve, VILLAS EO-V 4 F/K Extra, üvegszövet hordozórétegű, 4 mm vastag, SBS-oxid DUO lemez [vagy műszakilag ezzel egyenértékű]</t>
  </si>
  <si>
    <t>61</t>
  </si>
  <si>
    <t>Útburkolat alap és makadámburkolat készítése</t>
  </si>
  <si>
    <t>61-002-1.1-0130232</t>
  </si>
  <si>
    <t>Mechanikailag stabilizált alapréteg készítése útgyaluval, M56 jelű, 15-25 cm vastagságban, Útépítési zúzottkő, M56 Colas-Északkő, Tarcal [vagy műszakilag ezzel egyenértékű]</t>
  </si>
  <si>
    <t>61-003-2.1-1710010</t>
  </si>
  <si>
    <t>Telepen kevert hidraulikus vagy vegyes kötőanyagú stabilizált réteg készítése, 2,00 m-nél nagyobb szélességben, CKt-2 vagy CTt-2 jelű keverékből, CKt-T2 jelű, cement kötőanyagú homokos kavics, Gy-R60 (70/100) bitumenemulzió (új név: C 60 B1) [vagy műszakilag ezzel egyenértékű]</t>
  </si>
  <si>
    <t>62</t>
  </si>
  <si>
    <t>Kőburkolat készítése</t>
  </si>
  <si>
    <t>62-002-1.4.2-0619060</t>
  </si>
  <si>
    <t>Kiemelt szegély készítése, alapárok kiemelésével, beton alapgerendával és megtámasztással, hézagolással, előregyártott szegélykőből vagy cölöpökből, 100 cm hosszú elemekből, LEIER Quartz kerti szegélykő, 100x5x25 cm, Szürke, Cikkszám: HUTX5164 C12/15 - XN(H) földnedves kavicsbeton keverék CEM 32,5 pc. D↓max = 16 mm, m = 6,3 finomsági modulussal [vagy műszakilag ezzel egyenértékű]</t>
  </si>
  <si>
    <t>62-003-6-0130212</t>
  </si>
  <si>
    <t>Térburkolathoz fagyálló, teherhordó alap készítése, 20 cm vastagságban, Különleges zúzottkő dolomit, KZ 2/4, KŐKA, Iszkaszentgyörgy [vagy műszakilag ezzel egyenértékű]</t>
  </si>
  <si>
    <t>62-003-8.1-0613900</t>
  </si>
  <si>
    <t>Tér- vagy járdaburkolat készítése, beton burkolókőből soros, halszálka, parketta vagy kazettás kötésben, homokágyazatba fektetve, 10x20x4, 10x20x5, 10x20x6, 10x20x8 cm-es méretű idomkővel, LEIER Piazza 10x20x6 cm, szürke, N+F , Cikkszám: HUTJH4362 [vagy műszakilag ezzel egyenértékű]</t>
  </si>
  <si>
    <t>62-003-8.1-0613902</t>
  </si>
  <si>
    <t>Tér- vagy járdaburkolat készítése, beton burkolókőből soros, halszálka, parketta vagy kazettás kötésben, homokágyazatba fektetve, 10x20x4, 10x20x5, 10x20x6, 10x20x8 cm-es méretű idomkővel, LEIER Piazza 10x20x6 cm, antracit, N+F , Cikkszám: HUTJH4364 [vagy műszakilag ezzel egyenértékű]</t>
  </si>
  <si>
    <t>62-002-2.3-0613250</t>
  </si>
  <si>
    <t>Süllyesztett szegély vagy futósor készítése, alapárok kiemeléssel, beton alapgerendával, hézagolással, 40 cm hosszú előregyártott beton szegélyelemekből, LEIER Quartz süllyesztett útszegélykő, szürke, 40/15/20 cm , Cikkszám: HUTJS1105 C12/15 - XN(H) földnedves kavicsbeton keverék CEM 32,5 pc. D↓max = 16 mm, m = 6,3 finomsági modulussal [vagy műszakilag ezzel egyenértékű]</t>
  </si>
  <si>
    <t>62-002-21.1-0613251</t>
  </si>
  <si>
    <t>Egyéb használatos szegélykövek, út és körforgalom szegélyek készítése, alapárok kiemelése nélkül, betonhézagolással, 25 vagy 30 cm hosszú elemekből, LEIER K szegélykő, szürke, 25x15/10x25 cm , Cikkszám: HUTJS1078 [vagy műszakilag ezzel egyenértékű]</t>
  </si>
  <si>
    <t>62-001-1</t>
  </si>
  <si>
    <t>Kulé kavics terítés 20cm vastagságban, alatta geotextília elválasztóréteg</t>
  </si>
  <si>
    <t>Összesen (HUF)</t>
  </si>
  <si>
    <t>4+4 lakásos társasház - 2. ütem - parkolók, út, kerítés, kukatároló</t>
  </si>
  <si>
    <t>9700 Szombathely, Szőllősi sétány</t>
  </si>
  <si>
    <t>Hrsz: 8665/1</t>
  </si>
  <si>
    <t>Költségvetés főösszesítő</t>
  </si>
  <si>
    <t>1 Építmény közvetlen költségei</t>
  </si>
  <si>
    <t>2.1 ÁFA vetítési alap</t>
  </si>
  <si>
    <t>2.2 ÁFA</t>
  </si>
  <si>
    <t>3 A munka ára (HUF)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</si>
</sst>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10" fontId="2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Figyelmeztetés" xfId="46"/>
    <cellStyle name="Hivatkozott cella" xfId="47"/>
    <cellStyle name="Jegyzet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2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7.28125" style="0" customWidth="1"/>
    <col min="2" max="2" width="11.8515625" style="0" customWidth="1"/>
    <col min="3" max="4" width="15.421875" style="0" customWidth="1"/>
  </cols>
  <sheetData>
    <row r="1" spans="1:3" ht="25.5">
      <c r="A1" s="4" t="s">
        <v>132</v>
      </c>
      <c r="C1" s="4"/>
    </row>
    <row r="2" ht="12.75">
      <c r="A2" s="4" t="s">
        <v>133</v>
      </c>
    </row>
    <row r="3" ht="12.75">
      <c r="A3" s="4" t="s">
        <v>134</v>
      </c>
    </row>
    <row r="5" ht="12.75">
      <c r="C5" s="3"/>
    </row>
    <row r="7" spans="1:4" ht="18.75">
      <c r="A7" s="11" t="s">
        <v>135</v>
      </c>
      <c r="B7" s="11"/>
      <c r="C7" s="11"/>
      <c r="D7" s="11"/>
    </row>
    <row r="8" spans="1:4" ht="12.75">
      <c r="A8" s="1" t="s">
        <v>1</v>
      </c>
      <c r="B8" s="2"/>
      <c r="C8" s="2" t="s">
        <v>2</v>
      </c>
      <c r="D8" s="2" t="s">
        <v>3</v>
      </c>
    </row>
    <row r="9" spans="1:4" ht="12.75">
      <c r="A9" s="3" t="s">
        <v>136</v>
      </c>
      <c r="C9" s="4">
        <f>'Munkanem összesítő'!C13</f>
        <v>0</v>
      </c>
      <c r="D9" s="4">
        <f>'Munkanem összesítő'!D13</f>
        <v>0</v>
      </c>
    </row>
    <row r="10" spans="1:4" ht="12.75">
      <c r="A10" s="3" t="s">
        <v>137</v>
      </c>
      <c r="C10" s="10">
        <f>ROUND(C9+D9,0)</f>
        <v>0</v>
      </c>
      <c r="D10" s="10"/>
    </row>
    <row r="11" spans="1:4" ht="12.75">
      <c r="A11" s="3" t="s">
        <v>138</v>
      </c>
      <c r="B11" s="8">
        <v>0</v>
      </c>
      <c r="C11" s="10">
        <f>ROUND(C10*B11,0)</f>
        <v>0</v>
      </c>
      <c r="D11" s="10"/>
    </row>
    <row r="12" spans="1:4" s="6" customFormat="1" ht="14.25">
      <c r="A12" s="6" t="s">
        <v>139</v>
      </c>
      <c r="C12" s="9">
        <f>ROUND(C11+C10,0)</f>
        <v>0</v>
      </c>
      <c r="D12" s="9"/>
    </row>
  </sheetData>
  <sheetProtection/>
  <mergeCells count="4">
    <mergeCell ref="C12:D12"/>
    <mergeCell ref="C11:D11"/>
    <mergeCell ref="C10:D10"/>
    <mergeCell ref="A7:D7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7109375" style="0" customWidth="1"/>
    <col min="8" max="9" width="10.28125" style="0" customWidth="1"/>
    <col min="10" max="10" width="24.7109375" style="0" customWidth="1"/>
  </cols>
  <sheetData>
    <row r="1" spans="1:10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</row>
    <row r="2" spans="1:10" ht="51">
      <c r="A2" s="3">
        <v>1</v>
      </c>
      <c r="B2" s="4" t="s">
        <v>103</v>
      </c>
      <c r="C2" s="3" t="s">
        <v>104</v>
      </c>
      <c r="D2" s="4">
        <v>58.43</v>
      </c>
      <c r="E2" s="3" t="s">
        <v>30</v>
      </c>
      <c r="F2" s="3"/>
      <c r="G2" s="3"/>
      <c r="H2" s="4">
        <f>ROUND(F2*D2,0)</f>
        <v>0</v>
      </c>
      <c r="I2" s="4">
        <f>ROUND(G2*D2,0)</f>
        <v>0</v>
      </c>
      <c r="J2" s="5" t="s">
        <v>18</v>
      </c>
    </row>
    <row r="3" spans="3:9" s="6" customFormat="1" ht="14.25">
      <c r="C3" s="6" t="s">
        <v>37</v>
      </c>
      <c r="H3" s="7">
        <f>ROUND(SUM(H2:H2),0)</f>
        <v>0</v>
      </c>
      <c r="I3" s="7">
        <f>ROUND(SUM(I2:I2),0)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&amp;CFelületképzés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7109375" style="0" customWidth="1"/>
    <col min="8" max="9" width="10.28125" style="0" customWidth="1"/>
    <col min="10" max="10" width="24.7109375" style="0" customWidth="1"/>
  </cols>
  <sheetData>
    <row r="1" spans="1:10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</row>
    <row r="2" spans="1:10" ht="127.5">
      <c r="A2" s="3">
        <v>1</v>
      </c>
      <c r="B2" s="4" t="s">
        <v>107</v>
      </c>
      <c r="C2" s="3" t="s">
        <v>108</v>
      </c>
      <c r="D2" s="4">
        <v>7.15</v>
      </c>
      <c r="E2" s="3" t="s">
        <v>30</v>
      </c>
      <c r="F2" s="3"/>
      <c r="G2" s="3"/>
      <c r="H2" s="4">
        <f>ROUND(F2*D2,0)</f>
        <v>0</v>
      </c>
      <c r="I2" s="4">
        <f>ROUND(G2*D2,0)</f>
        <v>0</v>
      </c>
      <c r="J2" s="5" t="s">
        <v>18</v>
      </c>
    </row>
    <row r="3" spans="3:9" s="6" customFormat="1" ht="14.25">
      <c r="C3" s="6" t="s">
        <v>37</v>
      </c>
      <c r="H3" s="7">
        <f>ROUND(SUM(H2:H2),0)</f>
        <v>0</v>
      </c>
      <c r="I3" s="7">
        <f>ROUND(SUM(I2:I2),0)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&amp;CSzigetelés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7109375" style="0" customWidth="1"/>
    <col min="8" max="9" width="10.28125" style="0" customWidth="1"/>
    <col min="10" max="10" width="24.7109375" style="0" customWidth="1"/>
  </cols>
  <sheetData>
    <row r="1" spans="1:10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</row>
    <row r="2" spans="1:10" ht="51">
      <c r="A2" s="3">
        <v>1</v>
      </c>
      <c r="B2" s="4" t="s">
        <v>111</v>
      </c>
      <c r="C2" s="3" t="s">
        <v>112</v>
      </c>
      <c r="D2" s="4">
        <v>138.82</v>
      </c>
      <c r="E2" s="3" t="s">
        <v>17</v>
      </c>
      <c r="F2" s="3"/>
      <c r="G2" s="3"/>
      <c r="H2" s="4">
        <f>ROUND(F2*D2,0)</f>
        <v>0</v>
      </c>
      <c r="I2" s="4">
        <f>ROUND(G2*D2,0)</f>
        <v>0</v>
      </c>
      <c r="J2" s="5" t="s">
        <v>18</v>
      </c>
    </row>
    <row r="3" spans="1:10" ht="89.25">
      <c r="A3" s="3">
        <v>2</v>
      </c>
      <c r="B3" s="4" t="s">
        <v>113</v>
      </c>
      <c r="C3" s="3" t="s">
        <v>114</v>
      </c>
      <c r="D3" s="4">
        <v>138.82</v>
      </c>
      <c r="E3" s="3" t="s">
        <v>17</v>
      </c>
      <c r="F3" s="3"/>
      <c r="G3" s="3"/>
      <c r="H3" s="4">
        <f>ROUND(F3*D3,0)</f>
        <v>0</v>
      </c>
      <c r="I3" s="4">
        <f>ROUND(G3*D3,0)</f>
        <v>0</v>
      </c>
      <c r="J3" s="5" t="s">
        <v>18</v>
      </c>
    </row>
    <row r="4" spans="3:9" s="6" customFormat="1" ht="14.25">
      <c r="C4" s="6" t="s">
        <v>37</v>
      </c>
      <c r="H4" s="7">
        <f>ROUND(SUM(H2:H3),0)</f>
        <v>0</v>
      </c>
      <c r="I4" s="7">
        <f>ROUND(SUM(I2:I3),0)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&amp;CÚtburkolat alap és makadámburkolat készítése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7109375" style="0" customWidth="1"/>
    <col min="8" max="9" width="10.28125" style="0" customWidth="1"/>
    <col min="10" max="10" width="24.7109375" style="0" customWidth="1"/>
  </cols>
  <sheetData>
    <row r="1" spans="1:10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</row>
    <row r="2" spans="1:10" ht="127.5">
      <c r="A2" s="3">
        <v>1</v>
      </c>
      <c r="B2" s="4" t="s">
        <v>117</v>
      </c>
      <c r="C2" s="3" t="s">
        <v>118</v>
      </c>
      <c r="D2" s="4">
        <v>197.1</v>
      </c>
      <c r="E2" s="3" t="s">
        <v>21</v>
      </c>
      <c r="F2" s="3"/>
      <c r="G2" s="3"/>
      <c r="H2" s="4">
        <f aca="true" t="shared" si="0" ref="H2:H8">ROUND(F2*D2,0)</f>
        <v>0</v>
      </c>
      <c r="I2" s="4">
        <f aca="true" t="shared" si="1" ref="I2:I8">ROUND(G2*D2,0)</f>
        <v>0</v>
      </c>
      <c r="J2" s="5" t="s">
        <v>18</v>
      </c>
    </row>
    <row r="3" spans="1:10" ht="63.75">
      <c r="A3" s="3">
        <v>2</v>
      </c>
      <c r="B3" s="4" t="s">
        <v>119</v>
      </c>
      <c r="C3" s="3" t="s">
        <v>120</v>
      </c>
      <c r="D3" s="4">
        <v>37.02</v>
      </c>
      <c r="E3" s="3" t="s">
        <v>17</v>
      </c>
      <c r="F3" s="3"/>
      <c r="G3" s="3"/>
      <c r="H3" s="4">
        <f t="shared" si="0"/>
        <v>0</v>
      </c>
      <c r="I3" s="4">
        <f t="shared" si="1"/>
        <v>0</v>
      </c>
      <c r="J3" s="5" t="s">
        <v>18</v>
      </c>
    </row>
    <row r="4" spans="1:10" ht="89.25">
      <c r="A4" s="3">
        <v>3</v>
      </c>
      <c r="B4" s="4" t="s">
        <v>121</v>
      </c>
      <c r="C4" s="3" t="s">
        <v>122</v>
      </c>
      <c r="D4" s="4">
        <v>699.58</v>
      </c>
      <c r="E4" s="3" t="s">
        <v>30</v>
      </c>
      <c r="F4" s="3"/>
      <c r="G4" s="3"/>
      <c r="H4" s="4">
        <f t="shared" si="0"/>
        <v>0</v>
      </c>
      <c r="I4" s="4">
        <f t="shared" si="1"/>
        <v>0</v>
      </c>
      <c r="J4" s="5" t="s">
        <v>18</v>
      </c>
    </row>
    <row r="5" spans="1:10" ht="89.25">
      <c r="A5" s="3">
        <v>4</v>
      </c>
      <c r="B5" s="4" t="s">
        <v>123</v>
      </c>
      <c r="C5" s="3" t="s">
        <v>124</v>
      </c>
      <c r="D5" s="4">
        <v>225.9</v>
      </c>
      <c r="E5" s="3" t="s">
        <v>30</v>
      </c>
      <c r="F5" s="3"/>
      <c r="G5" s="3"/>
      <c r="H5" s="4">
        <f t="shared" si="0"/>
        <v>0</v>
      </c>
      <c r="I5" s="4">
        <f t="shared" si="1"/>
        <v>0</v>
      </c>
      <c r="J5" s="5" t="s">
        <v>18</v>
      </c>
    </row>
    <row r="6" spans="1:10" ht="114.75">
      <c r="A6" s="3">
        <v>5</v>
      </c>
      <c r="B6" s="4" t="s">
        <v>125</v>
      </c>
      <c r="C6" s="3" t="s">
        <v>126</v>
      </c>
      <c r="D6" s="4">
        <v>44.2</v>
      </c>
      <c r="E6" s="3" t="s">
        <v>21</v>
      </c>
      <c r="F6" s="3"/>
      <c r="G6" s="3"/>
      <c r="H6" s="4">
        <f t="shared" si="0"/>
        <v>0</v>
      </c>
      <c r="I6" s="4">
        <f t="shared" si="1"/>
        <v>0</v>
      </c>
      <c r="J6" s="5" t="s">
        <v>18</v>
      </c>
    </row>
    <row r="7" spans="1:10" ht="76.5">
      <c r="A7" s="3">
        <v>6</v>
      </c>
      <c r="B7" s="4" t="s">
        <v>127</v>
      </c>
      <c r="C7" s="3" t="s">
        <v>128</v>
      </c>
      <c r="D7" s="4">
        <v>4.3</v>
      </c>
      <c r="E7" s="3" t="s">
        <v>21</v>
      </c>
      <c r="F7" s="3"/>
      <c r="G7" s="3"/>
      <c r="H7" s="4">
        <f t="shared" si="0"/>
        <v>0</v>
      </c>
      <c r="I7" s="4">
        <f t="shared" si="1"/>
        <v>0</v>
      </c>
      <c r="J7" s="5" t="s">
        <v>18</v>
      </c>
    </row>
    <row r="8" spans="1:10" ht="25.5">
      <c r="A8" s="3">
        <v>7</v>
      </c>
      <c r="B8" s="4" t="s">
        <v>129</v>
      </c>
      <c r="C8" s="3" t="s">
        <v>130</v>
      </c>
      <c r="D8" s="4">
        <v>20</v>
      </c>
      <c r="E8" s="3" t="s">
        <v>30</v>
      </c>
      <c r="F8" s="3"/>
      <c r="G8" s="3"/>
      <c r="H8" s="4">
        <f t="shared" si="0"/>
        <v>0</v>
      </c>
      <c r="I8" s="4">
        <f t="shared" si="1"/>
        <v>0</v>
      </c>
      <c r="J8" s="5"/>
    </row>
    <row r="9" spans="3:9" s="6" customFormat="1" ht="14.25">
      <c r="C9" s="6" t="s">
        <v>37</v>
      </c>
      <c r="H9" s="7">
        <f>ROUND(SUM(H2:H8),0)</f>
        <v>0</v>
      </c>
      <c r="I9" s="7">
        <f>ROUND(SUM(I2:I8),0)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&amp;CKőburkolat készítése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9.00390625" style="0" customWidth="1"/>
    <col min="3" max="4" width="14.421875" style="0" customWidth="1"/>
  </cols>
  <sheetData>
    <row r="1" spans="1:4" ht="12.75">
      <c r="A1" s="1" t="s">
        <v>0</v>
      </c>
      <c r="B1" s="1" t="s">
        <v>1</v>
      </c>
      <c r="C1" s="2" t="s">
        <v>2</v>
      </c>
      <c r="D1" s="2" t="s">
        <v>3</v>
      </c>
    </row>
    <row r="2" spans="1:4" s="5" customFormat="1" ht="12.75">
      <c r="A2" s="3" t="s">
        <v>4</v>
      </c>
      <c r="B2" s="3" t="s">
        <v>5</v>
      </c>
      <c r="C2" s="3">
        <f>'21.'!H11</f>
        <v>0</v>
      </c>
      <c r="D2" s="3">
        <f>'21.'!I11</f>
        <v>0</v>
      </c>
    </row>
    <row r="3" spans="1:4" s="5" customFormat="1" ht="12.75">
      <c r="A3" s="3" t="s">
        <v>38</v>
      </c>
      <c r="B3" s="3" t="s">
        <v>39</v>
      </c>
      <c r="C3" s="3">
        <f>'23.'!H3</f>
        <v>0</v>
      </c>
      <c r="D3" s="3">
        <f>'23.'!I3</f>
        <v>0</v>
      </c>
    </row>
    <row r="4" spans="1:4" s="5" customFormat="1" ht="12.75">
      <c r="A4" s="3" t="s">
        <v>42</v>
      </c>
      <c r="B4" s="3" t="s">
        <v>43</v>
      </c>
      <c r="C4" s="3">
        <f>'33.'!H3</f>
        <v>0</v>
      </c>
      <c r="D4" s="3">
        <f>'33.'!I3</f>
        <v>0</v>
      </c>
    </row>
    <row r="5" spans="1:4" s="5" customFormat="1" ht="12.75">
      <c r="A5" s="3" t="s">
        <v>46</v>
      </c>
      <c r="B5" s="3" t="s">
        <v>47</v>
      </c>
      <c r="C5" s="3">
        <f>'35.'!H7</f>
        <v>0</v>
      </c>
      <c r="D5" s="3">
        <f>'35.'!I7</f>
        <v>0</v>
      </c>
    </row>
    <row r="6" spans="1:4" s="5" customFormat="1" ht="12.75">
      <c r="A6" s="3" t="s">
        <v>58</v>
      </c>
      <c r="B6" s="3" t="s">
        <v>59</v>
      </c>
      <c r="C6" s="3">
        <f>'36.'!H6</f>
        <v>0</v>
      </c>
      <c r="D6" s="3">
        <f>'36.'!I6</f>
        <v>0</v>
      </c>
    </row>
    <row r="7" spans="1:4" s="5" customFormat="1" ht="12.75">
      <c r="A7" s="3" t="s">
        <v>68</v>
      </c>
      <c r="B7" s="3" t="s">
        <v>69</v>
      </c>
      <c r="C7" s="3">
        <f>'43.'!H6</f>
        <v>0</v>
      </c>
      <c r="D7" s="3">
        <f>'43.'!I6</f>
        <v>0</v>
      </c>
    </row>
    <row r="8" spans="1:4" s="5" customFormat="1" ht="25.5">
      <c r="A8" s="3" t="s">
        <v>78</v>
      </c>
      <c r="B8" s="3" t="s">
        <v>79</v>
      </c>
      <c r="C8" s="3">
        <f>'45.'!H12</f>
        <v>0</v>
      </c>
      <c r="D8" s="3">
        <f>'45.'!I12</f>
        <v>0</v>
      </c>
    </row>
    <row r="9" spans="1:4" s="5" customFormat="1" ht="12.75">
      <c r="A9" s="3" t="s">
        <v>101</v>
      </c>
      <c r="B9" s="3" t="s">
        <v>102</v>
      </c>
      <c r="C9" s="3">
        <f>'47.'!H3</f>
        <v>0</v>
      </c>
      <c r="D9" s="3">
        <f>'47.'!I3</f>
        <v>0</v>
      </c>
    </row>
    <row r="10" spans="1:4" s="5" customFormat="1" ht="12.75">
      <c r="A10" s="3" t="s">
        <v>105</v>
      </c>
      <c r="B10" s="3" t="s">
        <v>106</v>
      </c>
      <c r="C10" s="3">
        <f>'48.'!H3</f>
        <v>0</v>
      </c>
      <c r="D10" s="3">
        <f>'48.'!I3</f>
        <v>0</v>
      </c>
    </row>
    <row r="11" spans="1:4" s="5" customFormat="1" ht="12.75">
      <c r="A11" s="3" t="s">
        <v>109</v>
      </c>
      <c r="B11" s="3" t="s">
        <v>110</v>
      </c>
      <c r="C11" s="3">
        <f>'61.'!H4</f>
        <v>0</v>
      </c>
      <c r="D11" s="3">
        <f>'61.'!I4</f>
        <v>0</v>
      </c>
    </row>
    <row r="12" spans="1:4" s="5" customFormat="1" ht="12.75">
      <c r="A12" s="3" t="s">
        <v>115</v>
      </c>
      <c r="B12" s="3" t="s">
        <v>116</v>
      </c>
      <c r="C12" s="3">
        <f>'62.'!H9</f>
        <v>0</v>
      </c>
      <c r="D12" s="3">
        <f>'62.'!I9</f>
        <v>0</v>
      </c>
    </row>
    <row r="13" spans="2:4" s="6" customFormat="1" ht="14.25">
      <c r="B13" s="6" t="s">
        <v>131</v>
      </c>
      <c r="C13" s="6">
        <f>ROUND(SUM(C2:C12),0)</f>
        <v>0</v>
      </c>
      <c r="D13" s="6">
        <f>ROUND(SUM(D2:D12),0)</f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1"/>
  <sheetViews>
    <sheetView zoomScalePageLayoutView="0" workbookViewId="0" topLeftCell="A1">
      <selection activeCell="L1" activeCellId="1" sqref="F1:F16384 L1:L16384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7109375" style="0" customWidth="1"/>
    <col min="8" max="9" width="10.28125" style="0" customWidth="1"/>
    <col min="10" max="10" width="24.7109375" style="0" customWidth="1"/>
  </cols>
  <sheetData>
    <row r="1" spans="1:10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</row>
    <row r="2" spans="1:10" ht="51">
      <c r="A2" s="3">
        <v>1</v>
      </c>
      <c r="B2" s="4" t="s">
        <v>15</v>
      </c>
      <c r="C2" s="3" t="s">
        <v>16</v>
      </c>
      <c r="D2" s="4">
        <v>11.1</v>
      </c>
      <c r="E2" s="3" t="s">
        <v>17</v>
      </c>
      <c r="F2" s="3"/>
      <c r="G2" s="3"/>
      <c r="H2" s="4">
        <f aca="true" t="shared" si="0" ref="H2:H10">ROUND(F2*D2,0)</f>
        <v>0</v>
      </c>
      <c r="I2" s="4">
        <f aca="true" t="shared" si="1" ref="I2:I10">ROUND(G2*D2,0)</f>
        <v>0</v>
      </c>
      <c r="J2" s="5" t="s">
        <v>18</v>
      </c>
    </row>
    <row r="3" spans="1:10" ht="51">
      <c r="A3" s="3">
        <v>2</v>
      </c>
      <c r="B3" s="4" t="s">
        <v>19</v>
      </c>
      <c r="C3" s="3" t="s">
        <v>20</v>
      </c>
      <c r="D3" s="4">
        <v>104</v>
      </c>
      <c r="E3" s="3" t="s">
        <v>21</v>
      </c>
      <c r="F3" s="3"/>
      <c r="G3" s="3"/>
      <c r="H3" s="4">
        <f t="shared" si="0"/>
        <v>0</v>
      </c>
      <c r="I3" s="4">
        <f t="shared" si="1"/>
        <v>0</v>
      </c>
      <c r="J3" s="5" t="s">
        <v>18</v>
      </c>
    </row>
    <row r="4" spans="1:10" ht="51">
      <c r="A4" s="3">
        <v>3</v>
      </c>
      <c r="B4" s="4" t="s">
        <v>22</v>
      </c>
      <c r="C4" s="3" t="s">
        <v>23</v>
      </c>
      <c r="D4" s="4">
        <v>6.3</v>
      </c>
      <c r="E4" s="3" t="s">
        <v>21</v>
      </c>
      <c r="F4" s="3"/>
      <c r="G4" s="3"/>
      <c r="H4" s="4">
        <f t="shared" si="0"/>
        <v>0</v>
      </c>
      <c r="I4" s="4">
        <f t="shared" si="1"/>
        <v>0</v>
      </c>
      <c r="J4" s="5" t="s">
        <v>18</v>
      </c>
    </row>
    <row r="5" spans="1:10" ht="51">
      <c r="A5" s="3">
        <v>4</v>
      </c>
      <c r="B5" s="4" t="s">
        <v>24</v>
      </c>
      <c r="C5" s="3" t="s">
        <v>25</v>
      </c>
      <c r="D5" s="4">
        <v>186</v>
      </c>
      <c r="E5" s="3" t="s">
        <v>17</v>
      </c>
      <c r="F5" s="3"/>
      <c r="G5" s="3"/>
      <c r="H5" s="4">
        <f t="shared" si="0"/>
        <v>0</v>
      </c>
      <c r="I5" s="4">
        <f t="shared" si="1"/>
        <v>0</v>
      </c>
      <c r="J5" s="5" t="s">
        <v>18</v>
      </c>
    </row>
    <row r="6" spans="1:10" ht="63.75">
      <c r="A6" s="3">
        <v>5</v>
      </c>
      <c r="B6" s="4" t="s">
        <v>26</v>
      </c>
      <c r="C6" s="3" t="s">
        <v>27</v>
      </c>
      <c r="D6" s="4">
        <v>186</v>
      </c>
      <c r="E6" s="3" t="s">
        <v>17</v>
      </c>
      <c r="F6" s="3"/>
      <c r="G6" s="3"/>
      <c r="H6" s="4">
        <f t="shared" si="0"/>
        <v>0</v>
      </c>
      <c r="I6" s="4">
        <f t="shared" si="1"/>
        <v>0</v>
      </c>
      <c r="J6" s="5" t="s">
        <v>18</v>
      </c>
    </row>
    <row r="7" spans="1:10" ht="38.25">
      <c r="A7" s="3">
        <v>6</v>
      </c>
      <c r="B7" s="4" t="s">
        <v>28</v>
      </c>
      <c r="C7" s="3" t="s">
        <v>29</v>
      </c>
      <c r="D7" s="4">
        <v>930</v>
      </c>
      <c r="E7" s="3" t="s">
        <v>30</v>
      </c>
      <c r="F7" s="3"/>
      <c r="G7" s="3"/>
      <c r="H7" s="4">
        <f t="shared" si="0"/>
        <v>0</v>
      </c>
      <c r="I7" s="4">
        <f t="shared" si="1"/>
        <v>0</v>
      </c>
      <c r="J7" s="5" t="s">
        <v>18</v>
      </c>
    </row>
    <row r="8" spans="1:10" ht="25.5">
      <c r="A8" s="3">
        <v>7</v>
      </c>
      <c r="B8" s="4" t="s">
        <v>31</v>
      </c>
      <c r="C8" s="3" t="s">
        <v>32</v>
      </c>
      <c r="D8" s="4">
        <v>138.82</v>
      </c>
      <c r="E8" s="3" t="s">
        <v>17</v>
      </c>
      <c r="F8" s="3"/>
      <c r="G8" s="3"/>
      <c r="H8" s="4">
        <f t="shared" si="0"/>
        <v>0</v>
      </c>
      <c r="I8" s="4">
        <f t="shared" si="1"/>
        <v>0</v>
      </c>
      <c r="J8" s="5" t="s">
        <v>18</v>
      </c>
    </row>
    <row r="9" spans="1:10" ht="38.25">
      <c r="A9" s="3">
        <v>8</v>
      </c>
      <c r="B9" s="4" t="s">
        <v>33</v>
      </c>
      <c r="C9" s="3" t="s">
        <v>34</v>
      </c>
      <c r="D9" s="4">
        <v>930</v>
      </c>
      <c r="E9" s="3" t="s">
        <v>30</v>
      </c>
      <c r="F9" s="3"/>
      <c r="G9" s="3"/>
      <c r="H9" s="4">
        <f t="shared" si="0"/>
        <v>0</v>
      </c>
      <c r="I9" s="4">
        <f t="shared" si="1"/>
        <v>0</v>
      </c>
      <c r="J9" s="5" t="s">
        <v>18</v>
      </c>
    </row>
    <row r="10" spans="1:10" ht="25.5">
      <c r="A10" s="3">
        <v>9</v>
      </c>
      <c r="B10" s="4" t="s">
        <v>35</v>
      </c>
      <c r="C10" s="3" t="s">
        <v>36</v>
      </c>
      <c r="D10" s="4">
        <v>186</v>
      </c>
      <c r="E10" s="3" t="s">
        <v>17</v>
      </c>
      <c r="F10" s="3"/>
      <c r="G10" s="3"/>
      <c r="H10" s="4">
        <f t="shared" si="0"/>
        <v>0</v>
      </c>
      <c r="I10" s="4">
        <f t="shared" si="1"/>
        <v>0</v>
      </c>
      <c r="J10" s="5"/>
    </row>
    <row r="11" spans="3:9" s="6" customFormat="1" ht="14.25">
      <c r="C11" s="6" t="s">
        <v>37</v>
      </c>
      <c r="H11" s="7">
        <f>ROUND(SUM(H2:H10),0)</f>
        <v>0</v>
      </c>
      <c r="I11" s="7">
        <f>ROUND(SUM(I2:I10),0)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&amp;CIrtás, föld- és sziklamunka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7109375" style="0" customWidth="1"/>
    <col min="8" max="9" width="10.28125" style="0" customWidth="1"/>
    <col min="10" max="10" width="24.7109375" style="0" customWidth="1"/>
  </cols>
  <sheetData>
    <row r="1" spans="1:10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</row>
    <row r="2" spans="1:10" ht="76.5">
      <c r="A2" s="3">
        <v>1</v>
      </c>
      <c r="B2" s="4" t="s">
        <v>40</v>
      </c>
      <c r="C2" s="3" t="s">
        <v>41</v>
      </c>
      <c r="D2" s="4">
        <v>19.26</v>
      </c>
      <c r="E2" s="3" t="s">
        <v>17</v>
      </c>
      <c r="F2" s="3"/>
      <c r="G2" s="3"/>
      <c r="H2" s="4">
        <f>ROUND(F2*D2,0)</f>
        <v>0</v>
      </c>
      <c r="I2" s="4">
        <f>ROUND(G2*D2,0)</f>
        <v>0</v>
      </c>
      <c r="J2" s="5" t="s">
        <v>18</v>
      </c>
    </row>
    <row r="3" spans="3:9" s="6" customFormat="1" ht="14.25">
      <c r="C3" s="6" t="s">
        <v>37</v>
      </c>
      <c r="H3" s="7">
        <f>ROUND(SUM(H2:H2),0)</f>
        <v>0</v>
      </c>
      <c r="I3" s="7">
        <f>ROUND(SUM(I2:I2),0)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&amp;CSíkalapozás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7109375" style="0" customWidth="1"/>
    <col min="8" max="9" width="10.28125" style="0" customWidth="1"/>
    <col min="10" max="10" width="24.7109375" style="0" customWidth="1"/>
  </cols>
  <sheetData>
    <row r="1" spans="1:10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</row>
    <row r="2" spans="1:10" ht="127.5">
      <c r="A2" s="3">
        <v>1</v>
      </c>
      <c r="B2" s="4" t="s">
        <v>44</v>
      </c>
      <c r="C2" s="3" t="s">
        <v>45</v>
      </c>
      <c r="D2" s="4">
        <v>34.33</v>
      </c>
      <c r="E2" s="3" t="s">
        <v>30</v>
      </c>
      <c r="F2" s="3"/>
      <c r="G2" s="3"/>
      <c r="H2" s="4">
        <f>ROUND(F2*D2,0)</f>
        <v>0</v>
      </c>
      <c r="I2" s="4">
        <f>ROUND(G2*D2,0)</f>
        <v>0</v>
      </c>
      <c r="J2" s="5" t="s">
        <v>18</v>
      </c>
    </row>
    <row r="3" spans="3:9" s="6" customFormat="1" ht="14.25">
      <c r="C3" s="6" t="s">
        <v>37</v>
      </c>
      <c r="H3" s="7">
        <f>ROUND(SUM(H2:H2),0)</f>
        <v>0</v>
      </c>
      <c r="I3" s="7">
        <f>ROUND(SUM(I2:I2),0)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&amp;CFalazás és egyéb kőműves munkák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"/>
  <sheetViews>
    <sheetView zoomScalePageLayoutView="0" workbookViewId="0" topLeftCell="A1">
      <selection activeCell="L1" activeCellId="1" sqref="F1:F16384 L1:L16384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7109375" style="0" customWidth="1"/>
    <col min="8" max="9" width="10.28125" style="0" customWidth="1"/>
    <col min="10" max="10" width="24.7109375" style="0" customWidth="1"/>
  </cols>
  <sheetData>
    <row r="1" spans="1:10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</row>
    <row r="2" spans="1:10" ht="63.75">
      <c r="A2" s="3">
        <v>1</v>
      </c>
      <c r="B2" s="4" t="s">
        <v>48</v>
      </c>
      <c r="C2" s="3" t="s">
        <v>49</v>
      </c>
      <c r="D2" s="4">
        <v>20.83</v>
      </c>
      <c r="E2" s="3" t="s">
        <v>30</v>
      </c>
      <c r="F2" s="3"/>
      <c r="G2" s="3"/>
      <c r="H2" s="4">
        <f>ROUND(F2*D2,0)</f>
        <v>0</v>
      </c>
      <c r="I2" s="4">
        <f>ROUND(G2*D2,0)</f>
        <v>0</v>
      </c>
      <c r="J2" s="5" t="s">
        <v>18</v>
      </c>
    </row>
    <row r="3" spans="1:10" ht="63.75">
      <c r="A3" s="3">
        <v>2</v>
      </c>
      <c r="B3" s="4" t="s">
        <v>50</v>
      </c>
      <c r="C3" s="3" t="s">
        <v>51</v>
      </c>
      <c r="D3" s="4">
        <v>20.83</v>
      </c>
      <c r="E3" s="3" t="s">
        <v>30</v>
      </c>
      <c r="F3" s="3"/>
      <c r="G3" s="3"/>
      <c r="H3" s="4">
        <f>ROUND(F3*D3,0)</f>
        <v>0</v>
      </c>
      <c r="I3" s="4">
        <f>ROUND(G3*D3,0)</f>
        <v>0</v>
      </c>
      <c r="J3" s="5"/>
    </row>
    <row r="4" spans="1:10" ht="12.75">
      <c r="A4" s="3">
        <v>3</v>
      </c>
      <c r="B4" s="4" t="s">
        <v>52</v>
      </c>
      <c r="C4" s="3" t="s">
        <v>53</v>
      </c>
      <c r="D4" s="4">
        <v>20.83</v>
      </c>
      <c r="E4" s="3" t="s">
        <v>30</v>
      </c>
      <c r="F4" s="3"/>
      <c r="G4" s="3"/>
      <c r="H4" s="4">
        <f>ROUND(F4*D4,0)</f>
        <v>0</v>
      </c>
      <c r="I4" s="4">
        <f>ROUND(G4*D4,0)</f>
        <v>0</v>
      </c>
      <c r="J4" s="5"/>
    </row>
    <row r="5" spans="1:10" ht="25.5">
      <c r="A5" s="3">
        <v>4</v>
      </c>
      <c r="B5" s="4" t="s">
        <v>54</v>
      </c>
      <c r="C5" s="3" t="s">
        <v>55</v>
      </c>
      <c r="D5" s="4">
        <v>15.92</v>
      </c>
      <c r="E5" s="3" t="s">
        <v>30</v>
      </c>
      <c r="F5" s="3"/>
      <c r="G5" s="3"/>
      <c r="H5" s="4">
        <f>ROUND(F5*D5,0)</f>
        <v>0</v>
      </c>
      <c r="I5" s="4">
        <f>ROUND(G5*D5,0)</f>
        <v>0</v>
      </c>
      <c r="J5" s="5"/>
    </row>
    <row r="6" spans="1:10" ht="89.25">
      <c r="A6" s="3">
        <v>5</v>
      </c>
      <c r="B6" s="4" t="s">
        <v>56</v>
      </c>
      <c r="C6" s="3" t="s">
        <v>57</v>
      </c>
      <c r="D6" s="4">
        <v>58.43</v>
      </c>
      <c r="E6" s="3" t="s">
        <v>30</v>
      </c>
      <c r="F6" s="3"/>
      <c r="G6" s="3"/>
      <c r="H6" s="4">
        <f>ROUND(F6*D6,0)</f>
        <v>0</v>
      </c>
      <c r="I6" s="4">
        <f>ROUND(G6*D6,0)</f>
        <v>0</v>
      </c>
      <c r="J6" s="5" t="s">
        <v>18</v>
      </c>
    </row>
    <row r="7" spans="3:9" s="6" customFormat="1" ht="14.25">
      <c r="C7" s="6" t="s">
        <v>37</v>
      </c>
      <c r="H7" s="7">
        <f>ROUND(SUM(H2:H6),0)</f>
        <v>0</v>
      </c>
      <c r="I7" s="7">
        <f>ROUND(SUM(I2:I6),0)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&amp;CÁcsmunka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7109375" style="0" customWidth="1"/>
    <col min="8" max="9" width="10.28125" style="0" customWidth="1"/>
    <col min="10" max="10" width="24.7109375" style="0" customWidth="1"/>
  </cols>
  <sheetData>
    <row r="1" spans="1:10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</row>
    <row r="2" spans="1:10" ht="63.75">
      <c r="A2" s="3">
        <v>1</v>
      </c>
      <c r="B2" s="4" t="s">
        <v>60</v>
      </c>
      <c r="C2" s="3" t="s">
        <v>61</v>
      </c>
      <c r="D2" s="4">
        <v>63.08</v>
      </c>
      <c r="E2" s="3" t="s">
        <v>30</v>
      </c>
      <c r="F2" s="3"/>
      <c r="G2" s="3"/>
      <c r="H2" s="4">
        <f>ROUND(F2*D2,0)</f>
        <v>0</v>
      </c>
      <c r="I2" s="4">
        <f>ROUND(G2*D2,0)</f>
        <v>0</v>
      </c>
      <c r="J2" s="5" t="s">
        <v>18</v>
      </c>
    </row>
    <row r="3" spans="1:10" ht="51">
      <c r="A3" s="3">
        <v>2</v>
      </c>
      <c r="B3" s="4" t="s">
        <v>62</v>
      </c>
      <c r="C3" s="3" t="s">
        <v>63</v>
      </c>
      <c r="D3" s="4">
        <v>63.08</v>
      </c>
      <c r="E3" s="3" t="s">
        <v>30</v>
      </c>
      <c r="F3" s="3"/>
      <c r="G3" s="3"/>
      <c r="H3" s="4">
        <f>ROUND(F3*D3,0)</f>
        <v>0</v>
      </c>
      <c r="I3" s="4">
        <f>ROUND(G3*D3,0)</f>
        <v>0</v>
      </c>
      <c r="J3" s="5" t="s">
        <v>18</v>
      </c>
    </row>
    <row r="4" spans="1:10" ht="51">
      <c r="A4" s="3">
        <v>3</v>
      </c>
      <c r="B4" s="4" t="s">
        <v>64</v>
      </c>
      <c r="C4" s="3" t="s">
        <v>65</v>
      </c>
      <c r="D4" s="4">
        <v>63.08</v>
      </c>
      <c r="E4" s="3" t="s">
        <v>30</v>
      </c>
      <c r="F4" s="3"/>
      <c r="G4" s="3"/>
      <c r="H4" s="4">
        <f>ROUND(F4*D4,0)</f>
        <v>0</v>
      </c>
      <c r="I4" s="4">
        <f>ROUND(G4*D4,0)</f>
        <v>0</v>
      </c>
      <c r="J4" s="5" t="s">
        <v>18</v>
      </c>
    </row>
    <row r="5" spans="1:10" ht="102">
      <c r="A5" s="3">
        <v>4</v>
      </c>
      <c r="B5" s="4" t="s">
        <v>66</v>
      </c>
      <c r="C5" s="3" t="s">
        <v>67</v>
      </c>
      <c r="D5" s="4">
        <v>63.08</v>
      </c>
      <c r="E5" s="3" t="s">
        <v>30</v>
      </c>
      <c r="F5" s="3"/>
      <c r="G5" s="3"/>
      <c r="H5" s="4">
        <f>ROUND(F5*D5,0)</f>
        <v>0</v>
      </c>
      <c r="I5" s="4">
        <f>ROUND(G5*D5,0)</f>
        <v>0</v>
      </c>
      <c r="J5" s="5" t="s">
        <v>18</v>
      </c>
    </row>
    <row r="6" spans="3:9" s="6" customFormat="1" ht="14.25">
      <c r="C6" s="6" t="s">
        <v>37</v>
      </c>
      <c r="H6" s="7">
        <f>ROUND(SUM(H2:H5),0)</f>
        <v>0</v>
      </c>
      <c r="I6" s="7">
        <f>ROUND(SUM(I2:I5),0)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&amp;CVakolás és rabicolás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7109375" style="0" customWidth="1"/>
    <col min="8" max="9" width="10.28125" style="0" customWidth="1"/>
    <col min="10" max="10" width="24.7109375" style="0" customWidth="1"/>
  </cols>
  <sheetData>
    <row r="1" spans="1:10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</row>
    <row r="2" spans="1:10" ht="102">
      <c r="A2" s="3">
        <v>1</v>
      </c>
      <c r="B2" s="4" t="s">
        <v>70</v>
      </c>
      <c r="C2" s="3" t="s">
        <v>71</v>
      </c>
      <c r="D2" s="4">
        <v>21.64</v>
      </c>
      <c r="E2" s="3" t="s">
        <v>21</v>
      </c>
      <c r="F2" s="3"/>
      <c r="G2" s="3"/>
      <c r="H2" s="4">
        <f>ROUND(F2*D2,0)</f>
        <v>0</v>
      </c>
      <c r="I2" s="4">
        <f>ROUND(G2*D2,0)</f>
        <v>0</v>
      </c>
      <c r="J2" s="5" t="s">
        <v>18</v>
      </c>
    </row>
    <row r="3" spans="1:10" ht="89.25">
      <c r="A3" s="3">
        <v>2</v>
      </c>
      <c r="B3" s="4" t="s">
        <v>72</v>
      </c>
      <c r="C3" s="3" t="s">
        <v>73</v>
      </c>
      <c r="D3" s="4">
        <v>20.83</v>
      </c>
      <c r="E3" s="3" t="s">
        <v>30</v>
      </c>
      <c r="F3" s="3"/>
      <c r="G3" s="3"/>
      <c r="H3" s="4">
        <f>ROUND(F3*D3,0)</f>
        <v>0</v>
      </c>
      <c r="I3" s="4">
        <f>ROUND(G3*D3,0)</f>
        <v>0</v>
      </c>
      <c r="J3" s="5" t="s">
        <v>18</v>
      </c>
    </row>
    <row r="4" spans="1:10" ht="89.25">
      <c r="A4" s="3">
        <v>3</v>
      </c>
      <c r="B4" s="4" t="s">
        <v>74</v>
      </c>
      <c r="C4" s="3" t="s">
        <v>75</v>
      </c>
      <c r="D4" s="4">
        <v>5.63</v>
      </c>
      <c r="E4" s="3" t="s">
        <v>21</v>
      </c>
      <c r="F4" s="3"/>
      <c r="G4" s="3"/>
      <c r="H4" s="4">
        <f>ROUND(F4*D4,0)</f>
        <v>0</v>
      </c>
      <c r="I4" s="4">
        <f>ROUND(G4*D4,0)</f>
        <v>0</v>
      </c>
      <c r="J4" s="5" t="s">
        <v>18</v>
      </c>
    </row>
    <row r="5" spans="1:10" ht="89.25">
      <c r="A5" s="3">
        <v>4</v>
      </c>
      <c r="B5" s="4" t="s">
        <v>76</v>
      </c>
      <c r="C5" s="3" t="s">
        <v>77</v>
      </c>
      <c r="D5" s="4">
        <v>2.5</v>
      </c>
      <c r="E5" s="3" t="s">
        <v>21</v>
      </c>
      <c r="F5" s="3"/>
      <c r="G5" s="3"/>
      <c r="H5" s="4">
        <f>ROUND(F5*D5,0)</f>
        <v>0</v>
      </c>
      <c r="I5" s="4">
        <f>ROUND(G5*D5,0)</f>
        <v>0</v>
      </c>
      <c r="J5" s="5" t="s">
        <v>18</v>
      </c>
    </row>
    <row r="6" spans="3:9" s="6" customFormat="1" ht="14.25">
      <c r="C6" s="6" t="s">
        <v>37</v>
      </c>
      <c r="H6" s="7">
        <f>ROUND(SUM(H2:H5),0)</f>
        <v>0</v>
      </c>
      <c r="I6" s="7">
        <f>ROUND(SUM(I2:I5),0)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&amp;CBádogozás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2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7109375" style="0" customWidth="1"/>
    <col min="8" max="9" width="10.28125" style="0" customWidth="1"/>
    <col min="10" max="10" width="24.7109375" style="0" customWidth="1"/>
  </cols>
  <sheetData>
    <row r="1" spans="1:10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</row>
    <row r="2" spans="1:10" ht="102">
      <c r="A2" s="3">
        <v>1</v>
      </c>
      <c r="B2" s="4" t="s">
        <v>80</v>
      </c>
      <c r="C2" s="3" t="s">
        <v>81</v>
      </c>
      <c r="D2" s="4">
        <v>215.08</v>
      </c>
      <c r="E2" s="3" t="s">
        <v>21</v>
      </c>
      <c r="F2" s="3"/>
      <c r="G2" s="3"/>
      <c r="H2" s="4">
        <f aca="true" t="shared" si="0" ref="H2:H11">ROUND(F2*D2,0)</f>
        <v>0</v>
      </c>
      <c r="I2" s="4">
        <f aca="true" t="shared" si="1" ref="I2:I11">ROUND(G2*D2,0)</f>
        <v>0</v>
      </c>
      <c r="J2" s="5" t="s">
        <v>18</v>
      </c>
    </row>
    <row r="3" spans="1:10" ht="89.25">
      <c r="A3" s="3">
        <v>2</v>
      </c>
      <c r="B3" s="4" t="s">
        <v>82</v>
      </c>
      <c r="C3" s="3" t="s">
        <v>83</v>
      </c>
      <c r="D3" s="4">
        <v>76.04</v>
      </c>
      <c r="E3" s="3" t="s">
        <v>21</v>
      </c>
      <c r="F3" s="3"/>
      <c r="G3" s="3"/>
      <c r="H3" s="4">
        <f t="shared" si="0"/>
        <v>0</v>
      </c>
      <c r="I3" s="4">
        <f t="shared" si="1"/>
        <v>0</v>
      </c>
      <c r="J3" s="5" t="s">
        <v>18</v>
      </c>
    </row>
    <row r="4" spans="1:10" ht="89.25">
      <c r="A4" s="3">
        <v>3</v>
      </c>
      <c r="B4" s="4" t="s">
        <v>84</v>
      </c>
      <c r="C4" s="3" t="s">
        <v>85</v>
      </c>
      <c r="D4" s="4">
        <v>230</v>
      </c>
      <c r="E4" s="3" t="s">
        <v>21</v>
      </c>
      <c r="F4" s="3"/>
      <c r="G4" s="3"/>
      <c r="H4" s="4">
        <f t="shared" si="0"/>
        <v>0</v>
      </c>
      <c r="I4" s="4">
        <f t="shared" si="1"/>
        <v>0</v>
      </c>
      <c r="J4" s="5" t="s">
        <v>18</v>
      </c>
    </row>
    <row r="5" spans="1:10" ht="63.75">
      <c r="A5" s="3">
        <v>4</v>
      </c>
      <c r="B5" s="4" t="s">
        <v>86</v>
      </c>
      <c r="C5" s="3" t="s">
        <v>87</v>
      </c>
      <c r="D5" s="4">
        <v>15</v>
      </c>
      <c r="E5" s="3" t="s">
        <v>88</v>
      </c>
      <c r="F5" s="3"/>
      <c r="G5" s="3"/>
      <c r="H5" s="4">
        <f t="shared" si="0"/>
        <v>0</v>
      </c>
      <c r="I5" s="4">
        <f t="shared" si="1"/>
        <v>0</v>
      </c>
      <c r="J5" s="5" t="s">
        <v>18</v>
      </c>
    </row>
    <row r="6" spans="1:10" ht="63.75">
      <c r="A6" s="3">
        <v>5</v>
      </c>
      <c r="B6" s="4" t="s">
        <v>89</v>
      </c>
      <c r="C6" s="3" t="s">
        <v>90</v>
      </c>
      <c r="D6" s="4">
        <v>270</v>
      </c>
      <c r="E6" s="3" t="s">
        <v>88</v>
      </c>
      <c r="F6" s="3"/>
      <c r="G6" s="3"/>
      <c r="H6" s="4">
        <f t="shared" si="0"/>
        <v>0</v>
      </c>
      <c r="I6" s="4">
        <f t="shared" si="1"/>
        <v>0</v>
      </c>
      <c r="J6" s="5" t="s">
        <v>18</v>
      </c>
    </row>
    <row r="7" spans="1:10" ht="102">
      <c r="A7" s="3">
        <v>6</v>
      </c>
      <c r="B7" s="4" t="s">
        <v>91</v>
      </c>
      <c r="C7" s="3" t="s">
        <v>92</v>
      </c>
      <c r="D7" s="4">
        <v>130</v>
      </c>
      <c r="E7" s="3" t="s">
        <v>88</v>
      </c>
      <c r="F7" s="3"/>
      <c r="G7" s="3"/>
      <c r="H7" s="4">
        <f t="shared" si="0"/>
        <v>0</v>
      </c>
      <c r="I7" s="4">
        <f t="shared" si="1"/>
        <v>0</v>
      </c>
      <c r="J7" s="5" t="s">
        <v>18</v>
      </c>
    </row>
    <row r="8" spans="1:10" ht="63.75">
      <c r="A8" s="3">
        <v>7</v>
      </c>
      <c r="B8" s="4" t="s">
        <v>93</v>
      </c>
      <c r="C8" s="3" t="s">
        <v>94</v>
      </c>
      <c r="D8" s="4">
        <v>5</v>
      </c>
      <c r="E8" s="3" t="s">
        <v>88</v>
      </c>
      <c r="F8" s="3"/>
      <c r="G8" s="3"/>
      <c r="H8" s="4">
        <f t="shared" si="0"/>
        <v>0</v>
      </c>
      <c r="I8" s="4">
        <f t="shared" si="1"/>
        <v>0</v>
      </c>
      <c r="J8" s="5" t="s">
        <v>18</v>
      </c>
    </row>
    <row r="9" spans="1:10" ht="51">
      <c r="A9" s="3">
        <v>8</v>
      </c>
      <c r="B9" s="4" t="s">
        <v>95</v>
      </c>
      <c r="C9" s="3" t="s">
        <v>96</v>
      </c>
      <c r="D9" s="4">
        <v>1</v>
      </c>
      <c r="E9" s="3" t="s">
        <v>88</v>
      </c>
      <c r="F9" s="3"/>
      <c r="G9" s="3"/>
      <c r="H9" s="4">
        <f t="shared" si="0"/>
        <v>0</v>
      </c>
      <c r="I9" s="4">
        <f t="shared" si="1"/>
        <v>0</v>
      </c>
      <c r="J9" s="5"/>
    </row>
    <row r="10" spans="1:10" ht="63.75">
      <c r="A10" s="3">
        <v>9</v>
      </c>
      <c r="B10" s="4" t="s">
        <v>97</v>
      </c>
      <c r="C10" s="3" t="s">
        <v>98</v>
      </c>
      <c r="D10" s="4">
        <v>1</v>
      </c>
      <c r="E10" s="3" t="s">
        <v>88</v>
      </c>
      <c r="F10" s="3"/>
      <c r="G10" s="3"/>
      <c r="H10" s="4">
        <f t="shared" si="0"/>
        <v>0</v>
      </c>
      <c r="I10" s="4">
        <f t="shared" si="1"/>
        <v>0</v>
      </c>
      <c r="J10" s="5"/>
    </row>
    <row r="11" spans="1:10" ht="38.25">
      <c r="A11" s="3">
        <v>10</v>
      </c>
      <c r="B11" s="4" t="s">
        <v>99</v>
      </c>
      <c r="C11" s="3" t="s">
        <v>100</v>
      </c>
      <c r="D11" s="4">
        <v>4</v>
      </c>
      <c r="E11" s="3" t="s">
        <v>88</v>
      </c>
      <c r="F11" s="3"/>
      <c r="G11" s="3"/>
      <c r="H11" s="4">
        <f t="shared" si="0"/>
        <v>0</v>
      </c>
      <c r="I11" s="4">
        <f t="shared" si="1"/>
        <v>0</v>
      </c>
      <c r="J11" s="5"/>
    </row>
    <row r="12" spans="3:9" s="6" customFormat="1" ht="14.25">
      <c r="C12" s="6" t="s">
        <v>37</v>
      </c>
      <c r="H12" s="7">
        <f>ROUND(SUM(H2:H11),0)</f>
        <v>0</v>
      </c>
      <c r="I12" s="7">
        <f>ROUND(SUM(I2:I11),0)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&amp;CFém nyílászáró és épületlakatos szerkezet elhelyezése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Sopár Tamás</cp:lastModifiedBy>
  <dcterms:modified xsi:type="dcterms:W3CDTF">2017-08-16T13:19:45Z</dcterms:modified>
  <cp:category/>
  <cp:version/>
  <cp:contentType/>
  <cp:contentStatus/>
</cp:coreProperties>
</file>